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70" activeTab="0"/>
  </bookViews>
  <sheets>
    <sheet name="finanse 2010" sheetId="1" r:id="rId1"/>
    <sheet name="r-k wyników" sheetId="2" r:id="rId2"/>
    <sheet name="bilans" sheetId="3" r:id="rId3"/>
    <sheet name="f-sz" sheetId="4" r:id="rId4"/>
  </sheets>
  <definedNames/>
  <calcPr fullCalcOnLoad="1"/>
</workbook>
</file>

<file path=xl/sharedStrings.xml><?xml version="1.0" encoding="utf-8"?>
<sst xmlns="http://schemas.openxmlformats.org/spreadsheetml/2006/main" count="243" uniqueCount="172">
  <si>
    <t>Sprawozdanie finansowe 
Stowarzyszenia Gmin Ziemi Dobrzyńskiej 
na dzień 31 grudnia 2010r.</t>
  </si>
  <si>
    <t>I.</t>
  </si>
  <si>
    <t>Przychody ogółem</t>
  </si>
  <si>
    <t>w tym:</t>
  </si>
  <si>
    <t>1.</t>
  </si>
  <si>
    <t>Środki pieniężne na dzień 01.01.2010r.</t>
  </si>
  <si>
    <t xml:space="preserve">środki na rachunku podstawowym  </t>
  </si>
  <si>
    <t xml:space="preserve">środki na rachunku lokat                 </t>
  </si>
  <si>
    <t xml:space="preserve">gotówka w kasie                </t>
  </si>
  <si>
    <t>2.</t>
  </si>
  <si>
    <t xml:space="preserve">Odsetki bankowe od lokaty </t>
  </si>
  <si>
    <t>3.</t>
  </si>
  <si>
    <t>Przychody z działalności podstawowej</t>
  </si>
  <si>
    <t>Odsetki bankowe</t>
  </si>
  <si>
    <t>Składki członkowskie</t>
  </si>
  <si>
    <t>Wpłaty za szkolenia i konferencje</t>
  </si>
  <si>
    <t>Dotacje</t>
  </si>
  <si>
    <t>II.</t>
  </si>
  <si>
    <t>Wydatki wyniosły</t>
  </si>
  <si>
    <t>Przeznaczone na:</t>
  </si>
  <si>
    <t xml:space="preserve">seminarium oświatowe w Zamościu, promocję ziemi dobrzyńskiej – publikacje, foldery, nagrody i puchary,opłata składek członkowskich, usługi fotograficzne, wyposażenie biura -  fax Panasonic, drukarka, odkurzacz,  materialny biurowe i eksploatacyjne do drukarki i ksero,koszty  delegacji, opłaty pocztowe, bankowe, telekomunikacyjne, </t>
  </si>
  <si>
    <t>III.</t>
  </si>
  <si>
    <t>Dochód (I - II)</t>
  </si>
  <si>
    <t>IV.</t>
  </si>
  <si>
    <t>Środki pieniężne na dzień 30.11.2010r.</t>
  </si>
  <si>
    <t xml:space="preserve">1. </t>
  </si>
  <si>
    <t>środki na rachunku podstawowym</t>
  </si>
  <si>
    <t xml:space="preserve">2. </t>
  </si>
  <si>
    <t>środki na rachunku lokat</t>
  </si>
  <si>
    <t xml:space="preserve">3. </t>
  </si>
  <si>
    <t>gotówka w kasie</t>
  </si>
  <si>
    <t>V.</t>
  </si>
  <si>
    <t xml:space="preserve">Zobowiązania 2010r. </t>
  </si>
  <si>
    <t>VI.</t>
  </si>
  <si>
    <t>Wyposażenie biura</t>
  </si>
  <si>
    <t>środki trwałe</t>
  </si>
  <si>
    <t>pozostałe wyposażenie</t>
  </si>
  <si>
    <t>wartości niematerialne i prawne - program WINDOWS XP</t>
  </si>
  <si>
    <t xml:space="preserve">2. RACHUNEK WYNIKÓW ZA 2010r. </t>
  </si>
  <si>
    <t>Wyszczególnienie</t>
  </si>
  <si>
    <t>Kwoty za rok:</t>
  </si>
  <si>
    <t>Poprzedni</t>
  </si>
  <si>
    <t>Obrotowy</t>
  </si>
  <si>
    <t>A.</t>
  </si>
  <si>
    <t>Przychody z działalności statutowej (k.700)</t>
  </si>
  <si>
    <t>Składki brutto określane statutem</t>
  </si>
  <si>
    <t>Odpisy z zysku</t>
  </si>
  <si>
    <t>-</t>
  </si>
  <si>
    <t>Inne przychody określane statutem, w tym: dotacje
 i subwencje</t>
  </si>
  <si>
    <t>B.</t>
  </si>
  <si>
    <t>Koszty realizacji zadań statutowych (k.701)</t>
  </si>
  <si>
    <t>C.</t>
  </si>
  <si>
    <t>Wynik finansowy n bieżącej działalności statutowej (A-B)</t>
  </si>
  <si>
    <t>D.</t>
  </si>
  <si>
    <t>Koszty ogólnoadministracyjne (konto 550)</t>
  </si>
  <si>
    <t>1)</t>
  </si>
  <si>
    <t>Zużycie materiałów i energii (konto 400)</t>
  </si>
  <si>
    <t>2)</t>
  </si>
  <si>
    <t>Usługi obce</t>
  </si>
  <si>
    <t>3)</t>
  </si>
  <si>
    <t>Podatki i opłaty</t>
  </si>
  <si>
    <t>4)</t>
  </si>
  <si>
    <t>Wynagrodzenia, ubezpieczenia społeczne i inne świadczenia (konto 403)</t>
  </si>
  <si>
    <t>5)</t>
  </si>
  <si>
    <t>Amortyzacja (konto 404)</t>
  </si>
  <si>
    <t>6)</t>
  </si>
  <si>
    <t xml:space="preserve">Pozostałe koszty </t>
  </si>
  <si>
    <t>E.</t>
  </si>
  <si>
    <t>Pozostałe przychody (nie wymienione w poz. A i G)</t>
  </si>
  <si>
    <t>F.</t>
  </si>
  <si>
    <t>Pozostałe koszty (nie wymienione w poz.B,D i H)</t>
  </si>
  <si>
    <t>G.</t>
  </si>
  <si>
    <t>Przychody finansowe</t>
  </si>
  <si>
    <t>H.</t>
  </si>
  <si>
    <t>Koszty finansowe</t>
  </si>
  <si>
    <t>Wynik finansowy brutto na całokształcie działalności (C-D+E-F+G-H)</t>
  </si>
  <si>
    <t>J.</t>
  </si>
  <si>
    <t>Zyski i starty nadzwyczajne</t>
  </si>
  <si>
    <t>Zyski nadzwyczajne (+)</t>
  </si>
  <si>
    <t>Straty nadzwyczajne (-)</t>
  </si>
  <si>
    <t>K.</t>
  </si>
  <si>
    <t>Wynik finansowy ogółem (I+-J)</t>
  </si>
  <si>
    <t>Niedobór zwiększający koszty następnego roku obrotowego lub zmniejszający fundusz statutowy</t>
  </si>
  <si>
    <t>Nadwyżka zwiększająca przychody następnego roku obrotowego lub fundusz statutowy</t>
  </si>
  <si>
    <t>Dobrzyń  nad Wisłą, dnia 19.01.2011r.</t>
  </si>
  <si>
    <t>I.    BILANS 
na dzień 31 grudnia 2010r.</t>
  </si>
  <si>
    <t>AKTYWA</t>
  </si>
  <si>
    <t>PASYWA</t>
  </si>
  <si>
    <t>Wyszczególnienie aktywów</t>
  </si>
  <si>
    <t>Stan aktywów na:</t>
  </si>
  <si>
    <t>Wyszczególnienie pasywów</t>
  </si>
  <si>
    <t>Stan pasywów na:</t>
  </si>
  <si>
    <t>koniec roku
poprzedniego</t>
  </si>
  <si>
    <t>koniec roku
obrotowego</t>
  </si>
  <si>
    <t xml:space="preserve">A.   </t>
  </si>
  <si>
    <t>Aktywa trwałe</t>
  </si>
  <si>
    <t>Fundusze własne:
z tego:</t>
  </si>
  <si>
    <t>Wartości niematerialne i prawne</t>
  </si>
  <si>
    <r>
      <t xml:space="preserve">Fundusz statutowy </t>
    </r>
    <r>
      <rPr>
        <sz val="11"/>
        <rFont val="Arial"/>
        <family val="2"/>
      </rPr>
      <t>(konto: 800)</t>
    </r>
  </si>
  <si>
    <r>
      <t xml:space="preserve">Rzeczowe aktywa trwałe
</t>
    </r>
    <r>
      <rPr>
        <sz val="11"/>
        <rFont val="Arial"/>
        <family val="2"/>
      </rPr>
      <t>(konta: 010, 070)</t>
    </r>
  </si>
  <si>
    <t>Fundusz z aktualizacji wyceny</t>
  </si>
  <si>
    <t>Wynik finnsowy netto za rok obrotowy</t>
  </si>
  <si>
    <t>w tym:  w budowie</t>
  </si>
  <si>
    <t>Nadwyzka przychodów nad  kosztami (+) (konto 860)</t>
  </si>
  <si>
    <t>Należności długoterminowe</t>
  </si>
  <si>
    <t>Inwestycje (długoterminowe aktywa finansowe)</t>
  </si>
  <si>
    <t>Nadwyżka kosztów nad przychodami (-)</t>
  </si>
  <si>
    <t>Zobowiązania i rezerwy na zobowiązania</t>
  </si>
  <si>
    <t>Długoterminowe rozliczenia międzyokresowe</t>
  </si>
  <si>
    <t>Zobowiązania długoterminowe z tytułu kredytów i pożyczek</t>
  </si>
  <si>
    <t>Aktywa obrotowe</t>
  </si>
  <si>
    <t>z tego:</t>
  </si>
  <si>
    <t>Zobowiazania krótkoterminowe i fundusze specjalne</t>
  </si>
  <si>
    <t>Zapasy rzeczowych aktywów obrotowych</t>
  </si>
  <si>
    <t>Kredyty i pożyczki</t>
  </si>
  <si>
    <t>Należności i roszczenia</t>
  </si>
  <si>
    <t>Inne zobowiazania (konto:202/240)</t>
  </si>
  <si>
    <t>Inwestycje (krótkoterminowe aktywa finansowe)</t>
  </si>
  <si>
    <t>Fundusze specjalne</t>
  </si>
  <si>
    <t xml:space="preserve">Rezerwy na zobowiazania </t>
  </si>
  <si>
    <t>Środki pieniężne (konta: 100,130)</t>
  </si>
  <si>
    <t>Rozliczenia międzyokresowe 
z tego:</t>
  </si>
  <si>
    <t>Pozostałe aktywa finansowe</t>
  </si>
  <si>
    <t>Rozliczenia międzyokresowe 
przychodów</t>
  </si>
  <si>
    <t>Krótkoterminowe rozliczenia międzokresowe</t>
  </si>
  <si>
    <t>Inne rozliczenia międzyokresowe</t>
  </si>
  <si>
    <t>Suma bilansowa</t>
  </si>
  <si>
    <t>Dobrzyń nad Wisłą, dnia 19.01.2011r.</t>
  </si>
  <si>
    <r>
      <t>Z</t>
    </r>
    <r>
      <rPr>
        <b/>
        <sz val="10"/>
        <rFont val="Arial CE"/>
        <family val="2"/>
      </rPr>
      <t xml:space="preserve">estawienie zmian 
w funduszu jednostki
Stowarzyszenie Gmin Ziemi Dobrzyńskiej
 w Dobrzyniu nad Wisłą
</t>
    </r>
    <r>
      <rPr>
        <sz val="10"/>
        <rFont val="Arial"/>
        <family val="2"/>
      </rPr>
      <t xml:space="preserve">sporządzone
</t>
    </r>
    <r>
      <rPr>
        <b/>
        <sz val="10"/>
        <rFont val="Arial CE"/>
        <family val="2"/>
      </rPr>
      <t xml:space="preserve"> na dzień 31 grudnia 2010r.</t>
    </r>
  </si>
  <si>
    <t>Stan na 
koniec roku
poprzedniego</t>
  </si>
  <si>
    <t>stan na 
koniec roku
bieżącego</t>
  </si>
  <si>
    <t>Fundusz jednostki na początek okresu (BO)</t>
  </si>
  <si>
    <t>Zwiększenia funduszu (z tytułu)</t>
  </si>
  <si>
    <t>1.1.</t>
  </si>
  <si>
    <t>Zysk bilansowy za ubiegły rok</t>
  </si>
  <si>
    <t>1.2.</t>
  </si>
  <si>
    <t>Zrealizowane wydatki budżetowe</t>
  </si>
  <si>
    <t>1.3.</t>
  </si>
  <si>
    <t>Dotacje i środki na inwestycje</t>
  </si>
  <si>
    <t>1.4.</t>
  </si>
  <si>
    <t>Aktualizacja środków trwałych</t>
  </si>
  <si>
    <t>1.5.</t>
  </si>
  <si>
    <t>Nieodpłatnie otrzymane środki trwałe i inwestycje</t>
  </si>
  <si>
    <t>1.6.</t>
  </si>
  <si>
    <t>Inne zwiększenia (odsetki od lokaty)</t>
  </si>
  <si>
    <t> </t>
  </si>
  <si>
    <t>Zmniejszenia funduszu jednostki</t>
  </si>
  <si>
    <t>2.1.</t>
  </si>
  <si>
    <t>Strata za rok ubiegły</t>
  </si>
  <si>
    <t>2.2.</t>
  </si>
  <si>
    <t>Zrealizowane dochody budżetowe</t>
  </si>
  <si>
    <t>2.3.</t>
  </si>
  <si>
    <t>Rozliczenie wyniku finansowego za rok ubiegły</t>
  </si>
  <si>
    <t>2.4.</t>
  </si>
  <si>
    <t>2.5.</t>
  </si>
  <si>
    <t>Pokrycie amortyzacji</t>
  </si>
  <si>
    <t>2.6.</t>
  </si>
  <si>
    <t>2.7.</t>
  </si>
  <si>
    <t>Wartość sprzedanych i nieodpłatnie przekazanych środków trwałych i inwestycji</t>
  </si>
  <si>
    <t>2.8.</t>
  </si>
  <si>
    <t>Inne zmniejszenia</t>
  </si>
  <si>
    <t>Wynik netto</t>
  </si>
  <si>
    <t>a) zysk netto</t>
  </si>
  <si>
    <t>b) strata netto</t>
  </si>
  <si>
    <t>c) odpisy z zysku</t>
  </si>
  <si>
    <t>Fundusz jednostki na koniec okresu (BZ)</t>
  </si>
  <si>
    <t>Fundusz jednostki, po uwzględnieniu podziału zysku (pokrycia straty) i nadwyżki środków obrotowych</t>
  </si>
  <si>
    <t>.............................................</t>
  </si>
  <si>
    <t xml:space="preserve">Skarbnik </t>
  </si>
  <si>
    <t>Jerzy Rzekoński</t>
  </si>
  <si>
    <t>Prezes Zarządu</t>
  </si>
  <si>
    <t>Ryszard Bartoszewski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</si>
</sst>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_-* #,##0.00\ _z_ł_-;\-* #,##0.00\ _z_ł_-;_-* \-??\ _z_ł_-;_-@_-"/>
    <numFmt numFmtId="166" formatCode="#,##0.00_ ;\-#,##0.00\ "/>
  </numFmts>
  <fonts count="14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vertical="top" wrapText="1"/>
    </xf>
    <xf numFmtId="164" fontId="6" fillId="0" borderId="0" xfId="0" applyNumberFormat="1" applyFont="1" applyAlignment="1">
      <alignment/>
    </xf>
    <xf numFmtId="0" fontId="4" fillId="0" borderId="0" xfId="0" applyFont="1" applyAlignment="1">
      <alignment vertical="top" wrapText="1"/>
    </xf>
    <xf numFmtId="165" fontId="1" fillId="0" borderId="0" xfId="0" applyNumberFormat="1" applyFont="1" applyAlignment="1">
      <alignment/>
    </xf>
    <xf numFmtId="0" fontId="5" fillId="0" borderId="0" xfId="0" applyFont="1" applyAlignment="1">
      <alignment vertical="top" wrapText="1"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165" fontId="1" fillId="0" borderId="1" xfId="0" applyNumberFormat="1" applyFont="1" applyBorder="1" applyAlignment="1">
      <alignment/>
    </xf>
    <xf numFmtId="166" fontId="1" fillId="0" borderId="1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166" fontId="2" fillId="0" borderId="1" xfId="0" applyNumberFormat="1" applyFont="1" applyBorder="1" applyAlignment="1">
      <alignment/>
    </xf>
    <xf numFmtId="166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/>
    </xf>
    <xf numFmtId="49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166" fontId="2" fillId="0" borderId="1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2" xfId="0" applyFont="1" applyBorder="1" applyAlignment="1">
      <alignment vertical="top"/>
    </xf>
    <xf numFmtId="0" fontId="9" fillId="0" borderId="3" xfId="0" applyFont="1" applyBorder="1" applyAlignment="1">
      <alignment vertical="top"/>
    </xf>
    <xf numFmtId="2" fontId="9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0" fontId="9" fillId="0" borderId="3" xfId="0" applyFont="1" applyBorder="1" applyAlignment="1">
      <alignment wrapText="1"/>
    </xf>
    <xf numFmtId="0" fontId="9" fillId="0" borderId="1" xfId="0" applyFont="1" applyBorder="1" applyAlignment="1">
      <alignment vertical="top"/>
    </xf>
    <xf numFmtId="2" fontId="9" fillId="0" borderId="1" xfId="0" applyNumberFormat="1" applyFont="1" applyBorder="1" applyAlignment="1">
      <alignment vertical="top"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2" fontId="7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/>
    </xf>
    <xf numFmtId="2" fontId="9" fillId="0" borderId="1" xfId="0" applyNumberFormat="1" applyFont="1" applyBorder="1" applyAlignment="1">
      <alignment/>
    </xf>
    <xf numFmtId="0" fontId="7" fillId="0" borderId="3" xfId="0" applyFont="1" applyBorder="1" applyAlignment="1">
      <alignment horizontal="left" wrapText="1"/>
    </xf>
    <xf numFmtId="2" fontId="7" fillId="0" borderId="1" xfId="0" applyNumberFormat="1" applyFont="1" applyBorder="1" applyAlignment="1">
      <alignment/>
    </xf>
    <xf numFmtId="0" fontId="7" fillId="0" borderId="1" xfId="0" applyFont="1" applyBorder="1" applyAlignment="1">
      <alignment horizontal="left" vertical="top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/>
    </xf>
    <xf numFmtId="2" fontId="7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9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1" xfId="0" applyFont="1" applyBorder="1" applyAlignment="1">
      <alignment horizontal="center" wrapText="1"/>
    </xf>
    <xf numFmtId="0" fontId="11" fillId="0" borderId="2" xfId="0" applyFont="1" applyBorder="1" applyAlignment="1">
      <alignment/>
    </xf>
    <xf numFmtId="165" fontId="11" fillId="0" borderId="1" xfId="0" applyNumberFormat="1" applyFont="1" applyBorder="1" applyAlignment="1">
      <alignment horizontal="right"/>
    </xf>
    <xf numFmtId="0" fontId="0" fillId="0" borderId="2" xfId="0" applyFont="1" applyBorder="1" applyAlignment="1">
      <alignment/>
    </xf>
    <xf numFmtId="165" fontId="0" fillId="0" borderId="1" xfId="0" applyNumberFormat="1" applyBorder="1" applyAlignment="1">
      <alignment horizontal="right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165" fontId="0" fillId="0" borderId="1" xfId="0" applyNumberFormat="1" applyBorder="1" applyAlignment="1">
      <alignment horizontal="left"/>
    </xf>
    <xf numFmtId="0" fontId="0" fillId="0" borderId="6" xfId="0" applyFont="1" applyBorder="1" applyAlignment="1">
      <alignment/>
    </xf>
    <xf numFmtId="0" fontId="11" fillId="0" borderId="2" xfId="0" applyFont="1" applyBorder="1" applyAlignment="1">
      <alignment vertical="top"/>
    </xf>
    <xf numFmtId="165" fontId="11" fillId="0" borderId="1" xfId="0" applyNumberFormat="1" applyFont="1" applyBorder="1" applyAlignment="1">
      <alignment horizontal="right" wrapText="1"/>
    </xf>
    <xf numFmtId="0" fontId="7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2" fontId="7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9" fillId="0" borderId="6" xfId="0" applyFont="1" applyBorder="1" applyAlignment="1">
      <alignment horizontal="left" vertical="top"/>
    </xf>
    <xf numFmtId="0" fontId="9" fillId="0" borderId="7" xfId="0" applyFont="1" applyBorder="1" applyAlignment="1">
      <alignment horizontal="left" vertical="top" wrapText="1"/>
    </xf>
    <xf numFmtId="2" fontId="7" fillId="0" borderId="1" xfId="0" applyNumberFormat="1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 wrapText="1"/>
    </xf>
    <xf numFmtId="0" fontId="9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9" fillId="0" borderId="2" xfId="0" applyFont="1" applyBorder="1" applyAlignment="1">
      <alignment horizontal="left" vertical="top"/>
    </xf>
    <xf numFmtId="0" fontId="9" fillId="0" borderId="3" xfId="0" applyFont="1" applyBorder="1" applyAlignment="1">
      <alignment horizontal="left" vertical="top" wrapText="1"/>
    </xf>
    <xf numFmtId="2" fontId="9" fillId="0" borderId="1" xfId="0" applyNumberFormat="1" applyFont="1" applyBorder="1" applyAlignment="1">
      <alignment horizontal="right"/>
    </xf>
    <xf numFmtId="2" fontId="7" fillId="0" borderId="1" xfId="0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wrapText="1"/>
    </xf>
    <xf numFmtId="0" fontId="9" fillId="0" borderId="7" xfId="0" applyFont="1" applyBorder="1" applyAlignment="1">
      <alignment horizontal="left" wrapText="1"/>
    </xf>
    <xf numFmtId="2" fontId="7" fillId="0" borderId="8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" fillId="0" borderId="9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3" xfId="0" applyFont="1" applyBorder="1" applyAlignment="1">
      <alignment horizontal="left" wrapText="1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left" wrapText="1"/>
    </xf>
    <xf numFmtId="0" fontId="0" fillId="0" borderId="3" xfId="0" applyFont="1" applyBorder="1" applyAlignment="1">
      <alignment/>
    </xf>
    <xf numFmtId="0" fontId="11" fillId="0" borderId="3" xfId="0" applyFont="1" applyBorder="1" applyAlignment="1">
      <alignment/>
    </xf>
    <xf numFmtId="0" fontId="0" fillId="0" borderId="1" xfId="0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workbookViewId="0" topLeftCell="A1">
      <selection activeCell="C47" sqref="C47"/>
    </sheetView>
  </sheetViews>
  <sheetFormatPr defaultColWidth="9.140625" defaultRowHeight="12.75"/>
  <cols>
    <col min="1" max="1" width="7.57421875" style="0" customWidth="1"/>
    <col min="2" max="2" width="61.28125" style="0" customWidth="1"/>
    <col min="3" max="3" width="18.00390625" style="0" customWidth="1"/>
    <col min="4" max="16384" width="11.57421875" style="0" customWidth="1"/>
  </cols>
  <sheetData>
    <row r="1" spans="1:3" ht="43.5" customHeight="1">
      <c r="A1" s="78" t="s">
        <v>0</v>
      </c>
      <c r="B1" s="78"/>
      <c r="C1" s="78"/>
    </row>
    <row r="5" spans="1:3" ht="15.75">
      <c r="A5" s="1" t="s">
        <v>1</v>
      </c>
      <c r="B5" s="1" t="s">
        <v>2</v>
      </c>
      <c r="C5" s="2">
        <f>C7+C11+C12</f>
        <v>86685.01</v>
      </c>
    </row>
    <row r="6" spans="1:3" ht="15">
      <c r="A6" s="3"/>
      <c r="B6" s="3" t="s">
        <v>3</v>
      </c>
      <c r="C6" s="3"/>
    </row>
    <row r="7" spans="1:3" ht="15.75">
      <c r="A7" s="3" t="s">
        <v>4</v>
      </c>
      <c r="B7" s="4" t="s">
        <v>5</v>
      </c>
      <c r="C7" s="2">
        <f>SUM(C8:C10)</f>
        <v>8108.03</v>
      </c>
    </row>
    <row r="8" spans="1:3" ht="18">
      <c r="A8" s="5"/>
      <c r="B8" s="6" t="s">
        <v>6</v>
      </c>
      <c r="C8" s="7">
        <v>2605.83</v>
      </c>
    </row>
    <row r="9" spans="1:3" ht="18">
      <c r="A9" s="5"/>
      <c r="B9" s="6" t="s">
        <v>7</v>
      </c>
      <c r="C9" s="7">
        <v>5502.2</v>
      </c>
    </row>
    <row r="10" spans="1:3" ht="18">
      <c r="A10" s="5"/>
      <c r="B10" s="6" t="s">
        <v>8</v>
      </c>
      <c r="C10" s="7">
        <v>0</v>
      </c>
    </row>
    <row r="11" spans="1:3" ht="15.75">
      <c r="A11" s="3" t="s">
        <v>9</v>
      </c>
      <c r="B11" s="4" t="s">
        <v>10</v>
      </c>
      <c r="C11" s="2">
        <v>102.5</v>
      </c>
    </row>
    <row r="12" spans="1:3" ht="15.75">
      <c r="A12" s="3" t="s">
        <v>11</v>
      </c>
      <c r="B12" s="4" t="s">
        <v>12</v>
      </c>
      <c r="C12" s="2">
        <f>SUM(C13:C16)</f>
        <v>78474.48</v>
      </c>
    </row>
    <row r="13" spans="1:3" ht="18">
      <c r="A13" s="5"/>
      <c r="B13" s="6" t="s">
        <v>13</v>
      </c>
      <c r="C13" s="7">
        <v>1.17</v>
      </c>
    </row>
    <row r="14" spans="1:3" ht="18">
      <c r="A14" s="5"/>
      <c r="B14" s="6" t="s">
        <v>14</v>
      </c>
      <c r="C14" s="7">
        <v>57573.31</v>
      </c>
    </row>
    <row r="15" spans="1:3" ht="18">
      <c r="A15" s="5"/>
      <c r="B15" s="6" t="s">
        <v>15</v>
      </c>
      <c r="C15" s="7">
        <v>20900</v>
      </c>
    </row>
    <row r="16" spans="1:3" ht="18">
      <c r="A16" s="5"/>
      <c r="B16" s="6" t="s">
        <v>16</v>
      </c>
      <c r="C16" s="7">
        <v>0</v>
      </c>
    </row>
    <row r="17" spans="1:3" ht="18">
      <c r="A17" s="5"/>
      <c r="B17" s="5"/>
      <c r="C17" s="8"/>
    </row>
    <row r="18" spans="1:3" ht="15.75">
      <c r="A18" s="1" t="s">
        <v>17</v>
      </c>
      <c r="B18" s="1" t="s">
        <v>18</v>
      </c>
      <c r="C18" s="2">
        <v>72174.98</v>
      </c>
    </row>
    <row r="19" spans="1:3" ht="15.75">
      <c r="A19" s="1"/>
      <c r="B19" s="1" t="s">
        <v>19</v>
      </c>
      <c r="C19" s="2"/>
    </row>
    <row r="20" spans="1:3" ht="90">
      <c r="A20" s="9"/>
      <c r="B20" s="10" t="s">
        <v>20</v>
      </c>
      <c r="C20" s="11"/>
    </row>
    <row r="21" spans="1:3" ht="18">
      <c r="A21" s="9"/>
      <c r="B21" s="12"/>
      <c r="C21" s="11"/>
    </row>
    <row r="22" spans="1:3" ht="15.75">
      <c r="A22" s="1" t="s">
        <v>21</v>
      </c>
      <c r="B22" s="1" t="s">
        <v>22</v>
      </c>
      <c r="C22" s="2">
        <f>C5-C18</f>
        <v>14510.029999999999</v>
      </c>
    </row>
    <row r="23" spans="1:3" ht="15">
      <c r="A23" s="3"/>
      <c r="B23" s="3"/>
      <c r="C23" s="7"/>
    </row>
    <row r="24" spans="1:3" ht="15.75">
      <c r="A24" s="1" t="s">
        <v>23</v>
      </c>
      <c r="B24" s="1" t="s">
        <v>24</v>
      </c>
      <c r="C24" s="2">
        <f>SUM(C26:C28)</f>
        <v>14510.03</v>
      </c>
    </row>
    <row r="25" spans="1:3" ht="15">
      <c r="A25" s="3"/>
      <c r="B25" s="3" t="s">
        <v>3</v>
      </c>
      <c r="C25" s="7"/>
    </row>
    <row r="26" spans="1:3" ht="15">
      <c r="A26" s="3" t="s">
        <v>25</v>
      </c>
      <c r="B26" s="6" t="s">
        <v>26</v>
      </c>
      <c r="C26" s="7">
        <v>8816.89</v>
      </c>
    </row>
    <row r="27" spans="1:3" ht="15">
      <c r="A27" s="3" t="s">
        <v>27</v>
      </c>
      <c r="B27" s="6" t="s">
        <v>28</v>
      </c>
      <c r="C27" s="7">
        <f>C9+C11</f>
        <v>5604.7</v>
      </c>
    </row>
    <row r="28" spans="1:3" ht="15">
      <c r="A28" s="3" t="s">
        <v>29</v>
      </c>
      <c r="B28" s="6" t="s">
        <v>30</v>
      </c>
      <c r="C28" s="7">
        <v>88.44</v>
      </c>
    </row>
    <row r="29" spans="1:3" ht="18">
      <c r="A29" s="5"/>
      <c r="B29" s="5"/>
      <c r="C29" s="8"/>
    </row>
    <row r="30" spans="1:3" ht="15.75">
      <c r="A30" s="1" t="s">
        <v>31</v>
      </c>
      <c r="B30" s="1" t="s">
        <v>32</v>
      </c>
      <c r="C30" s="2">
        <v>0</v>
      </c>
    </row>
    <row r="31" spans="1:3" ht="15.75">
      <c r="A31" s="1"/>
      <c r="B31" s="1"/>
      <c r="C31" s="2"/>
    </row>
    <row r="32" spans="1:3" ht="15.75">
      <c r="A32" s="1"/>
      <c r="B32" s="1"/>
      <c r="C32" s="2"/>
    </row>
    <row r="33" spans="1:3" ht="15.75">
      <c r="A33" s="1" t="s">
        <v>33</v>
      </c>
      <c r="B33" s="1" t="s">
        <v>34</v>
      </c>
      <c r="C33" s="2">
        <f>SUM(C34:C36)</f>
        <v>14470.22</v>
      </c>
    </row>
    <row r="34" spans="1:3" ht="15.75">
      <c r="A34" s="1"/>
      <c r="B34" s="6" t="s">
        <v>35</v>
      </c>
      <c r="C34" s="13">
        <v>0</v>
      </c>
    </row>
    <row r="35" spans="1:3" ht="15">
      <c r="A35" s="3"/>
      <c r="B35" s="6" t="s">
        <v>36</v>
      </c>
      <c r="C35" s="7">
        <v>13960.22</v>
      </c>
    </row>
    <row r="36" spans="1:3" ht="15">
      <c r="A36" s="3"/>
      <c r="B36" s="14" t="s">
        <v>37</v>
      </c>
      <c r="C36" s="7">
        <v>510</v>
      </c>
    </row>
    <row r="40" spans="3:4" ht="12.75">
      <c r="C40" s="103" t="s">
        <v>168</v>
      </c>
      <c r="D40" s="104"/>
    </row>
    <row r="41" spans="3:4" ht="12.75">
      <c r="C41" s="103" t="s">
        <v>169</v>
      </c>
      <c r="D41" s="104"/>
    </row>
    <row r="43" ht="12.75">
      <c r="C43" t="s">
        <v>170</v>
      </c>
    </row>
    <row r="44" ht="12.75">
      <c r="C44" t="s">
        <v>171</v>
      </c>
    </row>
  </sheetData>
  <sheetProtection selectLockedCells="1" selectUnlockedCells="1"/>
  <mergeCells count="3">
    <mergeCell ref="A1:C1"/>
    <mergeCell ref="C40:D40"/>
    <mergeCell ref="C41:D41"/>
  </mergeCells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25">
      <selection activeCell="D40" sqref="D40"/>
    </sheetView>
  </sheetViews>
  <sheetFormatPr defaultColWidth="9.140625" defaultRowHeight="12.75"/>
  <cols>
    <col min="1" max="1" width="6.00390625" style="0" customWidth="1"/>
    <col min="2" max="2" width="55.8515625" style="0" customWidth="1"/>
    <col min="3" max="3" width="15.00390625" style="0" customWidth="1"/>
    <col min="4" max="4" width="14.57421875" style="0" customWidth="1"/>
  </cols>
  <sheetData>
    <row r="1" spans="1:4" ht="18">
      <c r="A1" s="80" t="s">
        <v>38</v>
      </c>
      <c r="B1" s="80"/>
      <c r="C1" s="80"/>
      <c r="D1" s="80"/>
    </row>
    <row r="5" spans="1:4" ht="12.75">
      <c r="A5" s="15"/>
      <c r="B5" s="15"/>
      <c r="C5" s="15"/>
      <c r="D5" s="15"/>
    </row>
    <row r="6" spans="1:4" ht="15" customHeight="1">
      <c r="A6" s="81" t="s">
        <v>39</v>
      </c>
      <c r="B6" s="81"/>
      <c r="C6" s="81" t="s">
        <v>40</v>
      </c>
      <c r="D6" s="81"/>
    </row>
    <row r="7" spans="1:4" ht="15">
      <c r="A7" s="81"/>
      <c r="B7" s="81"/>
      <c r="C7" s="17" t="s">
        <v>41</v>
      </c>
      <c r="D7" s="17" t="s">
        <v>42</v>
      </c>
    </row>
    <row r="8" spans="1:4" ht="15">
      <c r="A8" s="81">
        <v>1</v>
      </c>
      <c r="B8" s="81"/>
      <c r="C8" s="16">
        <v>2</v>
      </c>
      <c r="D8" s="16">
        <v>3</v>
      </c>
    </row>
    <row r="9" spans="1:4" ht="15.75">
      <c r="A9" s="18" t="s">
        <v>43</v>
      </c>
      <c r="B9" s="18" t="s">
        <v>44</v>
      </c>
      <c r="C9" s="19">
        <f>SUM(C10:C12)</f>
        <v>55880.12</v>
      </c>
      <c r="D9" s="20">
        <f>SUM(D10:D12)</f>
        <v>57573.31</v>
      </c>
    </row>
    <row r="10" spans="1:4" ht="15">
      <c r="A10" s="17" t="s">
        <v>1</v>
      </c>
      <c r="B10" s="17" t="s">
        <v>45</v>
      </c>
      <c r="C10" s="21">
        <v>53880.12</v>
      </c>
      <c r="D10" s="22">
        <v>57573.31</v>
      </c>
    </row>
    <row r="11" spans="1:4" ht="15">
      <c r="A11" s="17" t="s">
        <v>17</v>
      </c>
      <c r="B11" s="17" t="s">
        <v>46</v>
      </c>
      <c r="C11" s="21">
        <v>0</v>
      </c>
      <c r="D11" s="23" t="s">
        <v>47</v>
      </c>
    </row>
    <row r="12" spans="1:4" ht="30">
      <c r="A12" s="17" t="s">
        <v>21</v>
      </c>
      <c r="B12" s="24" t="s">
        <v>48</v>
      </c>
      <c r="C12" s="21">
        <v>2000</v>
      </c>
      <c r="D12" s="23" t="s">
        <v>47</v>
      </c>
    </row>
    <row r="13" spans="1:4" ht="15.75">
      <c r="A13" s="18" t="s">
        <v>49</v>
      </c>
      <c r="B13" s="18" t="s">
        <v>50</v>
      </c>
      <c r="C13" s="19">
        <v>55809.73</v>
      </c>
      <c r="D13" s="20">
        <v>45947.51</v>
      </c>
    </row>
    <row r="14" spans="1:4" ht="31.5">
      <c r="A14" s="18" t="s">
        <v>51</v>
      </c>
      <c r="B14" s="25" t="s">
        <v>52</v>
      </c>
      <c r="C14" s="19">
        <f>C9-C13</f>
        <v>70.38999999999942</v>
      </c>
      <c r="D14" s="20">
        <f>D9-D13</f>
        <v>11625.799999999996</v>
      </c>
    </row>
    <row r="15" spans="1:4" ht="15.75">
      <c r="A15" s="18" t="s">
        <v>53</v>
      </c>
      <c r="B15" s="18" t="s">
        <v>54</v>
      </c>
      <c r="C15" s="19">
        <f>SUM(C16:C21)</f>
        <v>31140.959999999995</v>
      </c>
      <c r="D15" s="20">
        <f>SUM(D16:D21)</f>
        <v>22807.170000000002</v>
      </c>
    </row>
    <row r="16" spans="1:4" ht="15">
      <c r="A16" s="26" t="s">
        <v>55</v>
      </c>
      <c r="B16" s="17" t="s">
        <v>56</v>
      </c>
      <c r="C16" s="21">
        <v>14395.61</v>
      </c>
      <c r="D16" s="22">
        <v>12864.44</v>
      </c>
    </row>
    <row r="17" spans="1:4" ht="15">
      <c r="A17" s="26" t="s">
        <v>57</v>
      </c>
      <c r="B17" s="17" t="s">
        <v>58</v>
      </c>
      <c r="C17" s="21">
        <v>2739.92</v>
      </c>
      <c r="D17" s="22">
        <v>4624.68</v>
      </c>
    </row>
    <row r="18" spans="1:4" ht="15">
      <c r="A18" s="26" t="s">
        <v>59</v>
      </c>
      <c r="B18" s="17" t="s">
        <v>60</v>
      </c>
      <c r="C18" s="21">
        <v>2896.24</v>
      </c>
      <c r="D18" s="22">
        <v>872.71</v>
      </c>
    </row>
    <row r="19" spans="1:4" ht="30">
      <c r="A19" s="26" t="s">
        <v>61</v>
      </c>
      <c r="B19" s="24" t="s">
        <v>62</v>
      </c>
      <c r="C19" s="21">
        <v>7375</v>
      </c>
      <c r="D19" s="22">
        <v>1850</v>
      </c>
    </row>
    <row r="20" spans="1:4" ht="15">
      <c r="A20" s="26" t="s">
        <v>63</v>
      </c>
      <c r="B20" s="17" t="s">
        <v>64</v>
      </c>
      <c r="C20" s="21">
        <v>0</v>
      </c>
      <c r="D20" s="23" t="s">
        <v>47</v>
      </c>
    </row>
    <row r="21" spans="1:4" ht="15">
      <c r="A21" s="26" t="s">
        <v>65</v>
      </c>
      <c r="B21" s="17" t="s">
        <v>66</v>
      </c>
      <c r="C21" s="21">
        <v>3734.19</v>
      </c>
      <c r="D21" s="22">
        <v>2595.34</v>
      </c>
    </row>
    <row r="22" spans="1:4" ht="15.75">
      <c r="A22" s="27" t="s">
        <v>67</v>
      </c>
      <c r="B22" s="18" t="s">
        <v>68</v>
      </c>
      <c r="C22" s="19">
        <v>27925</v>
      </c>
      <c r="D22" s="20">
        <v>20900</v>
      </c>
    </row>
    <row r="23" spans="1:4" ht="15.75">
      <c r="A23" s="27" t="s">
        <v>69</v>
      </c>
      <c r="B23" s="18" t="s">
        <v>70</v>
      </c>
      <c r="C23" s="19">
        <v>0</v>
      </c>
      <c r="D23" s="19">
        <v>0</v>
      </c>
    </row>
    <row r="24" spans="1:4" ht="15.75">
      <c r="A24" s="18" t="s">
        <v>71</v>
      </c>
      <c r="B24" s="18" t="s">
        <v>72</v>
      </c>
      <c r="C24" s="19">
        <v>0.92</v>
      </c>
      <c r="D24" s="20">
        <v>1.17</v>
      </c>
    </row>
    <row r="25" spans="1:4" ht="15.75">
      <c r="A25" s="18" t="s">
        <v>73</v>
      </c>
      <c r="B25" s="18" t="s">
        <v>74</v>
      </c>
      <c r="C25" s="28" t="s">
        <v>47</v>
      </c>
      <c r="D25" s="19">
        <v>0</v>
      </c>
    </row>
    <row r="26" spans="1:4" ht="31.5">
      <c r="A26" s="18" t="s">
        <v>1</v>
      </c>
      <c r="B26" s="25" t="s">
        <v>75</v>
      </c>
      <c r="C26" s="19" t="e">
        <f>C14-C15+C22-C23+C24-C25</f>
        <v>#VALUE!</v>
      </c>
      <c r="D26" s="20">
        <f>D14-D15+D22-D23+D24-D25</f>
        <v>9719.799999999994</v>
      </c>
    </row>
    <row r="27" spans="1:4" ht="15">
      <c r="A27" s="17" t="s">
        <v>76</v>
      </c>
      <c r="B27" s="17" t="s">
        <v>77</v>
      </c>
      <c r="C27" s="21">
        <v>0</v>
      </c>
      <c r="D27" s="23" t="s">
        <v>47</v>
      </c>
    </row>
    <row r="28" spans="1:4" ht="15">
      <c r="A28" s="17" t="s">
        <v>1</v>
      </c>
      <c r="B28" s="17" t="s">
        <v>78</v>
      </c>
      <c r="C28" s="21">
        <v>0</v>
      </c>
      <c r="D28" s="23" t="s">
        <v>47</v>
      </c>
    </row>
    <row r="29" spans="1:4" ht="15">
      <c r="A29" s="17" t="s">
        <v>17</v>
      </c>
      <c r="B29" s="17" t="s">
        <v>79</v>
      </c>
      <c r="C29" s="21">
        <v>0</v>
      </c>
      <c r="D29" s="23" t="s">
        <v>47</v>
      </c>
    </row>
    <row r="30" spans="1:4" ht="15">
      <c r="A30" s="17" t="s">
        <v>80</v>
      </c>
      <c r="B30" s="17" t="s">
        <v>81</v>
      </c>
      <c r="C30" s="21" t="e">
        <f>C26</f>
        <v>#VALUE!</v>
      </c>
      <c r="D30" s="23" t="s">
        <v>47</v>
      </c>
    </row>
    <row r="31" spans="1:4" ht="34.5" customHeight="1">
      <c r="A31" s="17" t="s">
        <v>1</v>
      </c>
      <c r="B31" s="29" t="s">
        <v>82</v>
      </c>
      <c r="C31" s="21">
        <v>3144.65</v>
      </c>
      <c r="D31" s="23" t="s">
        <v>47</v>
      </c>
    </row>
    <row r="32" spans="1:4" ht="30">
      <c r="A32" s="17" t="s">
        <v>17</v>
      </c>
      <c r="B32" s="29" t="s">
        <v>83</v>
      </c>
      <c r="C32" s="21">
        <v>0</v>
      </c>
      <c r="D32" s="30">
        <f>D26</f>
        <v>9719.799999999994</v>
      </c>
    </row>
    <row r="33" spans="1:4" ht="12.75">
      <c r="A33" s="31"/>
      <c r="B33" s="31"/>
      <c r="C33" s="31"/>
      <c r="D33" s="31"/>
    </row>
    <row r="34" spans="1:4" ht="12.75">
      <c r="A34" s="31"/>
      <c r="B34" s="31"/>
      <c r="C34" s="103" t="s">
        <v>168</v>
      </c>
      <c r="D34" s="104"/>
    </row>
    <row r="35" spans="1:4" ht="15">
      <c r="A35" s="79" t="s">
        <v>84</v>
      </c>
      <c r="B35" s="79"/>
      <c r="C35" s="103" t="s">
        <v>169</v>
      </c>
      <c r="D35" s="104"/>
    </row>
    <row r="37" ht="12.75">
      <c r="C37" t="s">
        <v>170</v>
      </c>
    </row>
    <row r="38" ht="12.75">
      <c r="C38" t="s">
        <v>171</v>
      </c>
    </row>
  </sheetData>
  <sheetProtection selectLockedCells="1" selectUnlockedCells="1"/>
  <mergeCells count="7">
    <mergeCell ref="A35:B35"/>
    <mergeCell ref="A1:D1"/>
    <mergeCell ref="A6:B7"/>
    <mergeCell ref="C6:D6"/>
    <mergeCell ref="A8:B8"/>
    <mergeCell ref="C34:D34"/>
    <mergeCell ref="C35:D35"/>
  </mergeCells>
  <printOptions/>
  <pageMargins left="0.7875" right="0.3937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9">
      <selection activeCell="I38" sqref="I38"/>
    </sheetView>
  </sheetViews>
  <sheetFormatPr defaultColWidth="9.140625" defaultRowHeight="12.75"/>
  <cols>
    <col min="1" max="1" width="3.7109375" style="0" customWidth="1"/>
    <col min="2" max="2" width="36.7109375" style="0" customWidth="1"/>
    <col min="3" max="3" width="14.140625" style="0" customWidth="1"/>
    <col min="4" max="4" width="13.421875" style="0" customWidth="1"/>
    <col min="5" max="5" width="6.140625" style="0" customWidth="1"/>
    <col min="6" max="6" width="3.421875" style="0" customWidth="1"/>
    <col min="7" max="7" width="39.421875" style="0" customWidth="1"/>
    <col min="8" max="8" width="14.00390625" style="0" customWidth="1"/>
    <col min="9" max="9" width="12.7109375" style="0" customWidth="1"/>
  </cols>
  <sheetData>
    <row r="1" spans="1:9" ht="42" customHeight="1">
      <c r="A1" s="100" t="s">
        <v>85</v>
      </c>
      <c r="B1" s="100"/>
      <c r="C1" s="100"/>
      <c r="D1" s="100"/>
      <c r="E1" s="100"/>
      <c r="F1" s="100"/>
      <c r="G1" s="100"/>
      <c r="H1" s="100"/>
      <c r="I1" s="100"/>
    </row>
    <row r="3" spans="1:9" ht="15.75">
      <c r="A3" s="101" t="s">
        <v>86</v>
      </c>
      <c r="B3" s="101"/>
      <c r="C3" s="101"/>
      <c r="D3" s="101"/>
      <c r="F3" s="101" t="s">
        <v>87</v>
      </c>
      <c r="G3" s="101"/>
      <c r="H3" s="101"/>
      <c r="I3" s="101"/>
    </row>
    <row r="4" spans="1:9" ht="15">
      <c r="A4" s="102" t="s">
        <v>88</v>
      </c>
      <c r="B4" s="102"/>
      <c r="C4" s="81" t="s">
        <v>89</v>
      </c>
      <c r="D4" s="81"/>
      <c r="E4" s="3"/>
      <c r="F4" s="102" t="s">
        <v>90</v>
      </c>
      <c r="G4" s="102"/>
      <c r="H4" s="81" t="s">
        <v>91</v>
      </c>
      <c r="I4" s="81"/>
    </row>
    <row r="5" spans="1:9" ht="30" customHeight="1">
      <c r="A5" s="102"/>
      <c r="B5" s="102"/>
      <c r="C5" s="32" t="s">
        <v>92</v>
      </c>
      <c r="D5" s="32" t="s">
        <v>93</v>
      </c>
      <c r="E5" s="3"/>
      <c r="F5" s="102"/>
      <c r="G5" s="102"/>
      <c r="H5" s="32" t="s">
        <v>92</v>
      </c>
      <c r="I5" s="32" t="s">
        <v>93</v>
      </c>
    </row>
    <row r="6" spans="1:9" ht="12.75">
      <c r="A6" s="77">
        <v>1</v>
      </c>
      <c r="B6" s="77"/>
      <c r="C6" s="33">
        <v>2</v>
      </c>
      <c r="D6" s="33">
        <v>3</v>
      </c>
      <c r="E6" s="34"/>
      <c r="F6" s="77">
        <v>1</v>
      </c>
      <c r="G6" s="77"/>
      <c r="H6" s="33">
        <v>2</v>
      </c>
      <c r="I6" s="33">
        <v>3</v>
      </c>
    </row>
    <row r="7" spans="1:9" ht="30">
      <c r="A7" s="35" t="s">
        <v>94</v>
      </c>
      <c r="B7" s="36" t="s">
        <v>95</v>
      </c>
      <c r="C7" s="37"/>
      <c r="D7" s="37"/>
      <c r="E7" s="38"/>
      <c r="F7" s="35" t="s">
        <v>94</v>
      </c>
      <c r="G7" s="39" t="s">
        <v>96</v>
      </c>
      <c r="H7" s="40">
        <f>H8+H10</f>
        <v>4687.73</v>
      </c>
      <c r="I7" s="41">
        <f>I8+I10</f>
        <v>14510.029999999999</v>
      </c>
    </row>
    <row r="8" spans="1:9" ht="15">
      <c r="A8" s="42" t="s">
        <v>1</v>
      </c>
      <c r="B8" s="43" t="s">
        <v>97</v>
      </c>
      <c r="C8" s="37"/>
      <c r="D8" s="37"/>
      <c r="E8" s="44"/>
      <c r="F8" s="42" t="s">
        <v>1</v>
      </c>
      <c r="G8" s="43" t="s">
        <v>98</v>
      </c>
      <c r="H8" s="45">
        <v>7832.38</v>
      </c>
      <c r="I8" s="37">
        <v>4790.23</v>
      </c>
    </row>
    <row r="9" spans="1:9" ht="15" customHeight="1">
      <c r="A9" s="91" t="s">
        <v>17</v>
      </c>
      <c r="B9" s="97" t="s">
        <v>99</v>
      </c>
      <c r="C9" s="86"/>
      <c r="D9" s="86"/>
      <c r="E9" s="38"/>
      <c r="F9" s="35" t="s">
        <v>17</v>
      </c>
      <c r="G9" s="36" t="s">
        <v>100</v>
      </c>
      <c r="H9" s="45"/>
      <c r="I9" s="37"/>
    </row>
    <row r="10" spans="1:9" ht="15" customHeight="1">
      <c r="A10" s="91"/>
      <c r="B10" s="97"/>
      <c r="C10" s="86"/>
      <c r="D10" s="86"/>
      <c r="E10" s="38"/>
      <c r="F10" s="40" t="s">
        <v>21</v>
      </c>
      <c r="G10" s="47" t="s">
        <v>101</v>
      </c>
      <c r="H10" s="48">
        <f>H13</f>
        <v>-3144.65</v>
      </c>
      <c r="I10" s="49">
        <f>I11</f>
        <v>9719.8</v>
      </c>
    </row>
    <row r="11" spans="1:9" ht="15" customHeight="1">
      <c r="A11" s="42"/>
      <c r="B11" s="50" t="s">
        <v>102</v>
      </c>
      <c r="C11" s="51"/>
      <c r="D11" s="51"/>
      <c r="E11" s="38"/>
      <c r="F11" s="74" t="s">
        <v>4</v>
      </c>
      <c r="G11" s="75" t="s">
        <v>103</v>
      </c>
      <c r="H11" s="89"/>
      <c r="I11" s="76">
        <v>9719.8</v>
      </c>
    </row>
    <row r="12" spans="1:9" ht="15" customHeight="1">
      <c r="A12" s="42" t="s">
        <v>21</v>
      </c>
      <c r="B12" s="43" t="s">
        <v>104</v>
      </c>
      <c r="C12" s="51"/>
      <c r="D12" s="51"/>
      <c r="E12" s="38"/>
      <c r="F12" s="74"/>
      <c r="G12" s="75"/>
      <c r="H12" s="89"/>
      <c r="I12" s="76"/>
    </row>
    <row r="13" spans="1:9" ht="15.75" customHeight="1">
      <c r="A13" s="84" t="s">
        <v>23</v>
      </c>
      <c r="B13" s="98" t="s">
        <v>105</v>
      </c>
      <c r="C13" s="99"/>
      <c r="D13" s="99"/>
      <c r="E13" s="38"/>
      <c r="F13" s="52" t="s">
        <v>9</v>
      </c>
      <c r="G13" s="53" t="s">
        <v>106</v>
      </c>
      <c r="H13" s="54">
        <v>-3144.65</v>
      </c>
      <c r="I13" s="55"/>
    </row>
    <row r="14" spans="1:9" ht="15.75" customHeight="1">
      <c r="A14" s="84"/>
      <c r="B14" s="98"/>
      <c r="C14" s="99"/>
      <c r="D14" s="99"/>
      <c r="E14" s="38"/>
      <c r="F14" s="95" t="s">
        <v>49</v>
      </c>
      <c r="G14" s="96" t="s">
        <v>107</v>
      </c>
      <c r="H14" s="93">
        <f>H18</f>
        <v>3420.3</v>
      </c>
      <c r="I14" s="93"/>
    </row>
    <row r="15" spans="1:9" ht="15" customHeight="1">
      <c r="A15" s="91" t="s">
        <v>31</v>
      </c>
      <c r="B15" s="97" t="s">
        <v>108</v>
      </c>
      <c r="C15" s="86"/>
      <c r="D15" s="86"/>
      <c r="E15" s="38"/>
      <c r="F15" s="95"/>
      <c r="G15" s="96"/>
      <c r="H15" s="93"/>
      <c r="I15" s="93"/>
    </row>
    <row r="16" spans="1:9" ht="15" customHeight="1">
      <c r="A16" s="91"/>
      <c r="B16" s="97"/>
      <c r="C16" s="86"/>
      <c r="D16" s="86"/>
      <c r="E16" s="38"/>
      <c r="F16" s="95" t="s">
        <v>1</v>
      </c>
      <c r="G16" s="96" t="s">
        <v>109</v>
      </c>
      <c r="H16" s="93"/>
      <c r="I16" s="86"/>
    </row>
    <row r="17" spans="1:9" ht="15.75" customHeight="1">
      <c r="A17" s="35" t="s">
        <v>49</v>
      </c>
      <c r="B17" s="39" t="s">
        <v>110</v>
      </c>
      <c r="C17" s="55"/>
      <c r="D17" s="55"/>
      <c r="E17" s="38"/>
      <c r="F17" s="95"/>
      <c r="G17" s="96"/>
      <c r="H17" s="93"/>
      <c r="I17" s="86"/>
    </row>
    <row r="18" spans="1:9" ht="15.75" customHeight="1">
      <c r="A18" s="35"/>
      <c r="B18" s="39" t="s">
        <v>111</v>
      </c>
      <c r="C18" s="55"/>
      <c r="D18" s="55"/>
      <c r="E18" s="38"/>
      <c r="F18" s="95" t="s">
        <v>17</v>
      </c>
      <c r="G18" s="96" t="s">
        <v>112</v>
      </c>
      <c r="H18" s="93">
        <f>H21</f>
        <v>3420.3</v>
      </c>
      <c r="I18" s="93"/>
    </row>
    <row r="19" spans="1:9" ht="15" customHeight="1">
      <c r="A19" s="91" t="s">
        <v>1</v>
      </c>
      <c r="B19" s="92" t="s">
        <v>113</v>
      </c>
      <c r="C19" s="94"/>
      <c r="D19" s="94"/>
      <c r="E19" s="38"/>
      <c r="F19" s="95"/>
      <c r="G19" s="96"/>
      <c r="H19" s="93"/>
      <c r="I19" s="93"/>
    </row>
    <row r="20" spans="1:9" ht="15" customHeight="1">
      <c r="A20" s="91"/>
      <c r="B20" s="92"/>
      <c r="C20" s="94"/>
      <c r="D20" s="94"/>
      <c r="E20" s="38"/>
      <c r="F20" s="56" t="s">
        <v>4</v>
      </c>
      <c r="G20" s="56" t="s">
        <v>114</v>
      </c>
      <c r="H20" s="57"/>
      <c r="I20" s="46"/>
    </row>
    <row r="21" spans="1:9" ht="15">
      <c r="A21" s="35" t="s">
        <v>17</v>
      </c>
      <c r="B21" s="36" t="s">
        <v>115</v>
      </c>
      <c r="C21" s="41"/>
      <c r="D21" s="41"/>
      <c r="E21" s="38"/>
      <c r="F21" s="56" t="s">
        <v>9</v>
      </c>
      <c r="G21" s="56" t="s">
        <v>116</v>
      </c>
      <c r="H21" s="37">
        <v>3420.3</v>
      </c>
      <c r="I21" s="37"/>
    </row>
    <row r="22" spans="1:9" ht="13.5" customHeight="1">
      <c r="A22" s="91" t="s">
        <v>21</v>
      </c>
      <c r="B22" s="92" t="s">
        <v>117</v>
      </c>
      <c r="C22" s="93">
        <f>C24</f>
        <v>8108.03</v>
      </c>
      <c r="D22" s="93">
        <f>D24</f>
        <v>14510.03</v>
      </c>
      <c r="E22" s="38"/>
      <c r="F22" s="56" t="s">
        <v>11</v>
      </c>
      <c r="G22" s="56" t="s">
        <v>118</v>
      </c>
      <c r="H22" s="56"/>
      <c r="I22" s="51"/>
    </row>
    <row r="23" spans="1:9" ht="15">
      <c r="A23" s="91"/>
      <c r="B23" s="92"/>
      <c r="C23" s="93"/>
      <c r="D23" s="93"/>
      <c r="E23" s="38"/>
      <c r="F23" s="45" t="s">
        <v>21</v>
      </c>
      <c r="G23" s="45" t="s">
        <v>119</v>
      </c>
      <c r="H23" s="56"/>
      <c r="I23" s="51"/>
    </row>
    <row r="24" spans="1:9" ht="30">
      <c r="A24" s="58" t="s">
        <v>4</v>
      </c>
      <c r="B24" s="59" t="s">
        <v>120</v>
      </c>
      <c r="C24" s="51">
        <v>8108.03</v>
      </c>
      <c r="D24" s="51">
        <v>14510.03</v>
      </c>
      <c r="E24" s="38"/>
      <c r="F24" s="40" t="s">
        <v>23</v>
      </c>
      <c r="G24" s="60" t="s">
        <v>121</v>
      </c>
      <c r="H24" s="56"/>
      <c r="I24" s="51"/>
    </row>
    <row r="25" spans="1:9" ht="15" customHeight="1">
      <c r="A25" s="58" t="s">
        <v>9</v>
      </c>
      <c r="B25" s="59" t="s">
        <v>122</v>
      </c>
      <c r="C25" s="51"/>
      <c r="D25" s="51"/>
      <c r="E25" s="38"/>
      <c r="F25" s="87" t="s">
        <v>4</v>
      </c>
      <c r="G25" s="88" t="s">
        <v>123</v>
      </c>
      <c r="H25" s="89"/>
      <c r="I25" s="90"/>
    </row>
    <row r="26" spans="1:9" ht="14.25" customHeight="1">
      <c r="A26" s="84" t="s">
        <v>23</v>
      </c>
      <c r="B26" s="85" t="s">
        <v>124</v>
      </c>
      <c r="C26" s="86"/>
      <c r="D26" s="86"/>
      <c r="E26" s="38"/>
      <c r="F26" s="87"/>
      <c r="G26" s="88"/>
      <c r="H26" s="89"/>
      <c r="I26" s="90"/>
    </row>
    <row r="27" spans="1:9" ht="14.25" customHeight="1">
      <c r="A27" s="84"/>
      <c r="B27" s="85"/>
      <c r="C27" s="86"/>
      <c r="D27" s="86"/>
      <c r="E27" s="38"/>
      <c r="F27" s="58" t="s">
        <v>9</v>
      </c>
      <c r="G27" s="59" t="s">
        <v>125</v>
      </c>
      <c r="H27" s="56"/>
      <c r="I27" s="51"/>
    </row>
    <row r="28" spans="1:9" ht="24.75" customHeight="1">
      <c r="A28" s="82" t="s">
        <v>126</v>
      </c>
      <c r="B28" s="82"/>
      <c r="C28" s="61">
        <f>C22</f>
        <v>8108.03</v>
      </c>
      <c r="D28" s="61">
        <f>D22</f>
        <v>14510.03</v>
      </c>
      <c r="E28" s="3"/>
      <c r="F28" s="82" t="s">
        <v>126</v>
      </c>
      <c r="G28" s="82"/>
      <c r="H28" s="18">
        <f>H7+H14</f>
        <v>8108.03</v>
      </c>
      <c r="I28" s="61">
        <f>I7+I14</f>
        <v>14510.029999999999</v>
      </c>
    </row>
    <row r="29" spans="1:9" ht="15">
      <c r="A29" s="62"/>
      <c r="B29" s="62"/>
      <c r="C29" s="62"/>
      <c r="D29" s="62"/>
      <c r="E29" s="62"/>
      <c r="F29" s="62"/>
      <c r="G29" s="62"/>
      <c r="H29" s="62"/>
      <c r="I29" s="62"/>
    </row>
    <row r="30" spans="1:9" ht="15">
      <c r="A30" s="62"/>
      <c r="B30" s="62"/>
      <c r="C30" s="62"/>
      <c r="D30" s="62"/>
      <c r="E30" s="62"/>
      <c r="F30" s="62"/>
      <c r="G30" s="62"/>
      <c r="H30" s="62"/>
      <c r="I30" s="62"/>
    </row>
    <row r="31" spans="1:9" ht="15">
      <c r="A31" s="83" t="s">
        <v>127</v>
      </c>
      <c r="B31" s="83"/>
      <c r="C31" s="62"/>
      <c r="D31" s="62"/>
      <c r="E31" s="62"/>
      <c r="F31" s="62"/>
      <c r="G31" s="62"/>
      <c r="H31" s="103" t="s">
        <v>168</v>
      </c>
      <c r="I31" s="104"/>
    </row>
    <row r="32" spans="1:9" ht="15">
      <c r="A32" s="62"/>
      <c r="B32" s="62"/>
      <c r="C32" s="62"/>
      <c r="D32" s="62"/>
      <c r="E32" s="62"/>
      <c r="F32" s="62"/>
      <c r="G32" s="62"/>
      <c r="H32" s="103" t="s">
        <v>169</v>
      </c>
      <c r="I32" s="104"/>
    </row>
    <row r="33" spans="1:7" ht="15">
      <c r="A33" s="62"/>
      <c r="B33" s="62"/>
      <c r="C33" s="62"/>
      <c r="D33" s="62"/>
      <c r="E33" s="62"/>
      <c r="F33" s="62"/>
      <c r="G33" s="62"/>
    </row>
    <row r="34" spans="1:8" ht="15">
      <c r="A34" s="62"/>
      <c r="B34" s="62"/>
      <c r="C34" s="62"/>
      <c r="D34" s="62"/>
      <c r="E34" s="62"/>
      <c r="F34" s="62"/>
      <c r="G34" s="62"/>
      <c r="H34" t="s">
        <v>170</v>
      </c>
    </row>
    <row r="35" spans="1:8" ht="15">
      <c r="A35" s="62"/>
      <c r="B35" s="62"/>
      <c r="C35" s="62"/>
      <c r="D35" s="62"/>
      <c r="E35" s="62"/>
      <c r="F35" s="62"/>
      <c r="G35" s="62"/>
      <c r="H35" t="s">
        <v>171</v>
      </c>
    </row>
    <row r="36" spans="1:9" ht="15">
      <c r="A36" s="62"/>
      <c r="B36" s="62"/>
      <c r="C36" s="62"/>
      <c r="D36" s="62"/>
      <c r="E36" s="62"/>
      <c r="F36" s="62"/>
      <c r="G36" s="62"/>
      <c r="H36" s="62"/>
      <c r="I36" s="62"/>
    </row>
    <row r="37" spans="1:9" ht="15">
      <c r="A37" s="62"/>
      <c r="B37" s="62"/>
      <c r="C37" s="62"/>
      <c r="D37" s="62"/>
      <c r="E37" s="62"/>
      <c r="F37" s="62"/>
      <c r="G37" s="62"/>
      <c r="H37" s="62"/>
      <c r="I37" s="62"/>
    </row>
    <row r="38" spans="1:9" ht="15">
      <c r="A38" s="3"/>
      <c r="B38" s="3"/>
      <c r="C38" s="3"/>
      <c r="D38" s="3"/>
      <c r="E38" s="3"/>
      <c r="F38" s="3"/>
      <c r="G38" s="3"/>
      <c r="H38" s="3"/>
      <c r="I38" s="3"/>
    </row>
  </sheetData>
  <sheetProtection selectLockedCells="1" selectUnlockedCells="1"/>
  <mergeCells count="58">
    <mergeCell ref="H31:I31"/>
    <mergeCell ref="H32:I32"/>
    <mergeCell ref="A1:I1"/>
    <mergeCell ref="A3:D3"/>
    <mergeCell ref="F3:I3"/>
    <mergeCell ref="A4:B5"/>
    <mergeCell ref="C4:D4"/>
    <mergeCell ref="F4:G5"/>
    <mergeCell ref="H4:I4"/>
    <mergeCell ref="A6:B6"/>
    <mergeCell ref="F6:G6"/>
    <mergeCell ref="A9:A10"/>
    <mergeCell ref="B9:B10"/>
    <mergeCell ref="C9:C10"/>
    <mergeCell ref="D9:D10"/>
    <mergeCell ref="F11:F12"/>
    <mergeCell ref="G11:G12"/>
    <mergeCell ref="H11:H12"/>
    <mergeCell ref="I11:I12"/>
    <mergeCell ref="A13:A14"/>
    <mergeCell ref="B13:B14"/>
    <mergeCell ref="C13:C14"/>
    <mergeCell ref="D13:D14"/>
    <mergeCell ref="F14:F15"/>
    <mergeCell ref="G14:G15"/>
    <mergeCell ref="H14:H15"/>
    <mergeCell ref="I14:I15"/>
    <mergeCell ref="A15:A16"/>
    <mergeCell ref="B15:B16"/>
    <mergeCell ref="C15:C16"/>
    <mergeCell ref="D15:D16"/>
    <mergeCell ref="F16:F17"/>
    <mergeCell ref="G16:G17"/>
    <mergeCell ref="H16:H17"/>
    <mergeCell ref="I16:I17"/>
    <mergeCell ref="F18:F19"/>
    <mergeCell ref="G18:G19"/>
    <mergeCell ref="H18:H19"/>
    <mergeCell ref="I18:I19"/>
    <mergeCell ref="A19:A20"/>
    <mergeCell ref="B19:B20"/>
    <mergeCell ref="C19:C20"/>
    <mergeCell ref="D19:D20"/>
    <mergeCell ref="H25:H26"/>
    <mergeCell ref="I25:I26"/>
    <mergeCell ref="A22:A23"/>
    <mergeCell ref="B22:B23"/>
    <mergeCell ref="C22:C23"/>
    <mergeCell ref="D22:D23"/>
    <mergeCell ref="A28:B28"/>
    <mergeCell ref="F28:G28"/>
    <mergeCell ref="A31:B31"/>
    <mergeCell ref="A26:A27"/>
    <mergeCell ref="B26:B27"/>
    <mergeCell ref="C26:C27"/>
    <mergeCell ref="D26:D27"/>
    <mergeCell ref="F25:F26"/>
    <mergeCell ref="G25:G26"/>
  </mergeCells>
  <printOptions/>
  <pageMargins left="0.9840277777777777" right="0.39375" top="0.39375" bottom="0.19652777777777777" header="0.5118055555555555" footer="0.5118055555555555"/>
  <pageSetup horizontalDpi="300" verticalDpi="3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3:I47"/>
  <sheetViews>
    <sheetView workbookViewId="0" topLeftCell="A19">
      <selection activeCell="H43" sqref="H43:I47"/>
    </sheetView>
  </sheetViews>
  <sheetFormatPr defaultColWidth="9.140625" defaultRowHeight="12.75"/>
  <cols>
    <col min="1" max="1" width="5.28125" style="0" customWidth="1"/>
    <col min="7" max="7" width="4.421875" style="0" customWidth="1"/>
    <col min="8" max="8" width="16.57421875" style="0" customWidth="1"/>
    <col min="9" max="9" width="16.140625" style="0" customWidth="1"/>
  </cols>
  <sheetData>
    <row r="3" spans="1:9" ht="25.5" customHeight="1">
      <c r="A3" s="113"/>
      <c r="B3" s="113"/>
      <c r="C3" s="113"/>
      <c r="D3" s="114" t="s">
        <v>128</v>
      </c>
      <c r="E3" s="114"/>
      <c r="F3" s="114"/>
      <c r="G3" s="114"/>
      <c r="H3" s="115"/>
      <c r="I3" s="115"/>
    </row>
    <row r="4" spans="1:9" ht="19.5" customHeight="1">
      <c r="A4" s="113"/>
      <c r="B4" s="113"/>
      <c r="C4" s="113"/>
      <c r="D4" s="114"/>
      <c r="E4" s="114"/>
      <c r="F4" s="114"/>
      <c r="G4" s="114"/>
      <c r="H4" s="115"/>
      <c r="I4" s="115"/>
    </row>
    <row r="5" spans="1:9" ht="19.5" customHeight="1">
      <c r="A5" s="113"/>
      <c r="B5" s="113"/>
      <c r="C5" s="113"/>
      <c r="D5" s="114"/>
      <c r="E5" s="114"/>
      <c r="F5" s="114"/>
      <c r="G5" s="114"/>
      <c r="H5" s="115"/>
      <c r="I5" s="115"/>
    </row>
    <row r="6" spans="1:9" ht="19.5" customHeight="1">
      <c r="A6" s="113"/>
      <c r="B6" s="113"/>
      <c r="C6" s="113"/>
      <c r="D6" s="114"/>
      <c r="E6" s="114"/>
      <c r="F6" s="114"/>
      <c r="G6" s="114"/>
      <c r="H6" s="115"/>
      <c r="I6" s="115"/>
    </row>
    <row r="7" spans="1:9" ht="19.5" customHeight="1">
      <c r="A7" s="113"/>
      <c r="B7" s="113"/>
      <c r="C7" s="113"/>
      <c r="D7" s="114"/>
      <c r="E7" s="114"/>
      <c r="F7" s="114"/>
      <c r="G7" s="114"/>
      <c r="H7" s="115"/>
      <c r="I7" s="115"/>
    </row>
    <row r="8" spans="1:9" ht="38.25">
      <c r="A8" s="116"/>
      <c r="B8" s="116"/>
      <c r="C8" s="116"/>
      <c r="D8" s="116"/>
      <c r="E8" s="116"/>
      <c r="F8" s="116"/>
      <c r="G8" s="116"/>
      <c r="H8" s="63" t="s">
        <v>129</v>
      </c>
      <c r="I8" s="63" t="s">
        <v>130</v>
      </c>
    </row>
    <row r="9" spans="1:9" ht="12.75">
      <c r="A9" s="64" t="s">
        <v>1</v>
      </c>
      <c r="B9" s="112" t="s">
        <v>131</v>
      </c>
      <c r="C9" s="112"/>
      <c r="D9" s="112"/>
      <c r="E9" s="112"/>
      <c r="F9" s="112"/>
      <c r="G9" s="112"/>
      <c r="H9" s="65">
        <v>9778.67</v>
      </c>
      <c r="I9" s="65">
        <f>H34</f>
        <v>7832.38</v>
      </c>
    </row>
    <row r="10" spans="1:9" ht="12.75">
      <c r="A10" s="66" t="s">
        <v>4</v>
      </c>
      <c r="B10" s="111" t="s">
        <v>132</v>
      </c>
      <c r="C10" s="111"/>
      <c r="D10" s="111"/>
      <c r="E10" s="111"/>
      <c r="F10" s="111"/>
      <c r="G10" s="111"/>
      <c r="H10" s="65">
        <f>SUM(H11:H16)</f>
        <v>129.09</v>
      </c>
      <c r="I10" s="65">
        <f>SUM(I11:I16)</f>
        <v>102.5</v>
      </c>
    </row>
    <row r="11" spans="1:9" ht="12.75">
      <c r="A11" s="66" t="s">
        <v>133</v>
      </c>
      <c r="B11" s="111" t="s">
        <v>134</v>
      </c>
      <c r="C11" s="111"/>
      <c r="D11" s="111"/>
      <c r="E11" s="111"/>
      <c r="F11" s="111"/>
      <c r="G11" s="111"/>
      <c r="H11" s="67"/>
      <c r="I11" s="67"/>
    </row>
    <row r="12" spans="1:9" ht="12.75">
      <c r="A12" s="68" t="s">
        <v>135</v>
      </c>
      <c r="B12" s="111" t="s">
        <v>136</v>
      </c>
      <c r="C12" s="111"/>
      <c r="D12" s="111"/>
      <c r="E12" s="111"/>
      <c r="F12" s="111"/>
      <c r="G12" s="111"/>
      <c r="H12" s="67"/>
      <c r="I12" s="67"/>
    </row>
    <row r="13" spans="1:9" ht="12.75">
      <c r="A13" s="66" t="s">
        <v>137</v>
      </c>
      <c r="B13" s="111" t="s">
        <v>138</v>
      </c>
      <c r="C13" s="111"/>
      <c r="D13" s="111"/>
      <c r="E13" s="111"/>
      <c r="F13" s="111"/>
      <c r="G13" s="111"/>
      <c r="H13" s="67"/>
      <c r="I13" s="67"/>
    </row>
    <row r="14" spans="1:9" ht="12.75">
      <c r="A14" s="69" t="s">
        <v>139</v>
      </c>
      <c r="B14" s="111" t="s">
        <v>140</v>
      </c>
      <c r="C14" s="111"/>
      <c r="D14" s="111"/>
      <c r="E14" s="111"/>
      <c r="F14" s="111"/>
      <c r="G14" s="111"/>
      <c r="H14" s="67"/>
      <c r="I14" s="67"/>
    </row>
    <row r="15" spans="1:9" ht="12.75">
      <c r="A15" s="66" t="s">
        <v>141</v>
      </c>
      <c r="B15" s="111" t="s">
        <v>142</v>
      </c>
      <c r="C15" s="111"/>
      <c r="D15" s="111"/>
      <c r="E15" s="111"/>
      <c r="F15" s="111"/>
      <c r="G15" s="111"/>
      <c r="H15" s="67"/>
      <c r="I15" s="67"/>
    </row>
    <row r="16" spans="1:9" ht="12.75">
      <c r="A16" s="68" t="s">
        <v>143</v>
      </c>
      <c r="B16" s="111" t="s">
        <v>144</v>
      </c>
      <c r="C16" s="111"/>
      <c r="D16" s="111"/>
      <c r="E16" s="111"/>
      <c r="F16" s="111"/>
      <c r="G16" s="111"/>
      <c r="H16" s="67">
        <v>129.09</v>
      </c>
      <c r="I16" s="67">
        <v>102.5</v>
      </c>
    </row>
    <row r="17" spans="1:9" ht="12.75">
      <c r="A17" s="66"/>
      <c r="B17" s="109" t="s">
        <v>145</v>
      </c>
      <c r="C17" s="109"/>
      <c r="D17" s="109"/>
      <c r="E17" s="109"/>
      <c r="F17" s="109"/>
      <c r="G17" s="109"/>
      <c r="H17" s="70"/>
      <c r="I17" s="70"/>
    </row>
    <row r="18" spans="1:9" ht="12.75">
      <c r="A18" s="68"/>
      <c r="B18" s="109" t="s">
        <v>145</v>
      </c>
      <c r="C18" s="109"/>
      <c r="D18" s="109"/>
      <c r="E18" s="109"/>
      <c r="F18" s="109"/>
      <c r="G18" s="109"/>
      <c r="H18" s="70"/>
      <c r="I18" s="70"/>
    </row>
    <row r="19" spans="1:9" ht="12.75">
      <c r="A19" s="66" t="s">
        <v>9</v>
      </c>
      <c r="B19" s="106" t="s">
        <v>146</v>
      </c>
      <c r="C19" s="106"/>
      <c r="D19" s="106"/>
      <c r="E19" s="106"/>
      <c r="F19" s="106"/>
      <c r="G19" s="106"/>
      <c r="H19" s="65">
        <f>H20</f>
        <v>-2075.38</v>
      </c>
      <c r="I19" s="65">
        <f>I20</f>
        <v>-3144.65</v>
      </c>
    </row>
    <row r="20" spans="1:9" ht="12.75">
      <c r="A20" s="68" t="s">
        <v>147</v>
      </c>
      <c r="B20" s="106" t="s">
        <v>148</v>
      </c>
      <c r="C20" s="106"/>
      <c r="D20" s="106"/>
      <c r="E20" s="106"/>
      <c r="F20" s="106"/>
      <c r="G20" s="106"/>
      <c r="H20" s="67">
        <v>-2075.38</v>
      </c>
      <c r="I20" s="67">
        <v>-3144.65</v>
      </c>
    </row>
    <row r="21" spans="1:9" ht="12.75">
      <c r="A21" s="66" t="s">
        <v>149</v>
      </c>
      <c r="B21" s="106" t="s">
        <v>150</v>
      </c>
      <c r="C21" s="106"/>
      <c r="D21" s="106"/>
      <c r="E21" s="106"/>
      <c r="F21" s="106"/>
      <c r="G21" s="106"/>
      <c r="H21" s="70"/>
      <c r="I21" s="70"/>
    </row>
    <row r="22" spans="1:9" ht="12.75">
      <c r="A22" s="71" t="s">
        <v>151</v>
      </c>
      <c r="B22" s="106" t="s">
        <v>152</v>
      </c>
      <c r="C22" s="106"/>
      <c r="D22" s="106"/>
      <c r="E22" s="106"/>
      <c r="F22" s="106"/>
      <c r="G22" s="106"/>
      <c r="H22" s="70"/>
      <c r="I22" s="70"/>
    </row>
    <row r="23" spans="1:9" ht="12.75">
      <c r="A23" s="66" t="s">
        <v>153</v>
      </c>
      <c r="B23" s="106" t="s">
        <v>138</v>
      </c>
      <c r="C23" s="106"/>
      <c r="D23" s="106"/>
      <c r="E23" s="106"/>
      <c r="F23" s="106"/>
      <c r="G23" s="106"/>
      <c r="H23" s="70"/>
      <c r="I23" s="70"/>
    </row>
    <row r="24" spans="1:9" ht="12.75">
      <c r="A24" s="68" t="s">
        <v>154</v>
      </c>
      <c r="B24" s="106" t="s">
        <v>155</v>
      </c>
      <c r="C24" s="106"/>
      <c r="D24" s="106"/>
      <c r="E24" s="106"/>
      <c r="F24" s="106"/>
      <c r="G24" s="106"/>
      <c r="H24" s="70"/>
      <c r="I24" s="70"/>
    </row>
    <row r="25" spans="1:9" ht="12.75">
      <c r="A25" s="66" t="s">
        <v>156</v>
      </c>
      <c r="B25" s="106" t="s">
        <v>140</v>
      </c>
      <c r="C25" s="106"/>
      <c r="D25" s="106"/>
      <c r="E25" s="106"/>
      <c r="F25" s="106"/>
      <c r="G25" s="106"/>
      <c r="H25" s="70"/>
      <c r="I25" s="70"/>
    </row>
    <row r="26" spans="1:9" ht="24.75" customHeight="1">
      <c r="A26" s="66" t="s">
        <v>157</v>
      </c>
      <c r="B26" s="110" t="s">
        <v>158</v>
      </c>
      <c r="C26" s="110"/>
      <c r="D26" s="110"/>
      <c r="E26" s="110"/>
      <c r="F26" s="110"/>
      <c r="G26" s="110"/>
      <c r="H26" s="70"/>
      <c r="I26" s="70"/>
    </row>
    <row r="27" spans="1:9" ht="12.75">
      <c r="A27" s="68" t="s">
        <v>159</v>
      </c>
      <c r="B27" s="106" t="s">
        <v>160</v>
      </c>
      <c r="C27" s="106"/>
      <c r="D27" s="106"/>
      <c r="E27" s="106"/>
      <c r="F27" s="106"/>
      <c r="G27" s="106"/>
      <c r="H27" s="70"/>
      <c r="I27" s="70"/>
    </row>
    <row r="28" spans="1:9" ht="12.75">
      <c r="A28" s="66"/>
      <c r="B28" s="109"/>
      <c r="C28" s="109"/>
      <c r="D28" s="109"/>
      <c r="E28" s="109"/>
      <c r="F28" s="109"/>
      <c r="G28" s="109"/>
      <c r="H28" s="70"/>
      <c r="I28" s="70"/>
    </row>
    <row r="29" spans="1:9" ht="12.75">
      <c r="A29" s="68"/>
      <c r="B29" s="109"/>
      <c r="C29" s="109"/>
      <c r="D29" s="109"/>
      <c r="E29" s="109"/>
      <c r="F29" s="109"/>
      <c r="G29" s="109"/>
      <c r="H29" s="70"/>
      <c r="I29" s="70"/>
    </row>
    <row r="30" spans="1:9" ht="12.75">
      <c r="A30" s="66" t="s">
        <v>11</v>
      </c>
      <c r="B30" s="106" t="s">
        <v>161</v>
      </c>
      <c r="C30" s="106"/>
      <c r="D30" s="106"/>
      <c r="E30" s="106"/>
      <c r="F30" s="106"/>
      <c r="G30" s="106"/>
      <c r="H30" s="65">
        <f>H32</f>
        <v>-3144.65</v>
      </c>
      <c r="I30" s="65">
        <f>I31</f>
        <v>9719.8</v>
      </c>
    </row>
    <row r="31" spans="1:9" ht="12.75">
      <c r="A31" s="68"/>
      <c r="B31" s="106" t="s">
        <v>162</v>
      </c>
      <c r="C31" s="106"/>
      <c r="D31" s="106"/>
      <c r="E31" s="106"/>
      <c r="F31" s="106"/>
      <c r="G31" s="106"/>
      <c r="H31" s="67"/>
      <c r="I31" s="67">
        <v>9719.8</v>
      </c>
    </row>
    <row r="32" spans="1:9" ht="12.75">
      <c r="A32" s="66"/>
      <c r="B32" s="106" t="s">
        <v>163</v>
      </c>
      <c r="C32" s="106"/>
      <c r="D32" s="106"/>
      <c r="E32" s="106"/>
      <c r="F32" s="106"/>
      <c r="G32" s="106"/>
      <c r="H32" s="67">
        <v>-3144.65</v>
      </c>
      <c r="I32" s="70"/>
    </row>
    <row r="33" spans="1:9" ht="12.75">
      <c r="A33" s="68"/>
      <c r="B33" s="106" t="s">
        <v>164</v>
      </c>
      <c r="C33" s="106"/>
      <c r="D33" s="106"/>
      <c r="E33" s="106"/>
      <c r="F33" s="106"/>
      <c r="G33" s="106"/>
      <c r="H33" s="67"/>
      <c r="I33" s="70"/>
    </row>
    <row r="34" spans="1:9" ht="12.75">
      <c r="A34" s="64" t="s">
        <v>17</v>
      </c>
      <c r="B34" s="107" t="s">
        <v>165</v>
      </c>
      <c r="C34" s="107"/>
      <c r="D34" s="107"/>
      <c r="E34" s="107"/>
      <c r="F34" s="107"/>
      <c r="G34" s="107"/>
      <c r="H34" s="65">
        <f>H9+H10+H19</f>
        <v>7832.38</v>
      </c>
      <c r="I34" s="65">
        <f>I9+I10+I19</f>
        <v>4790.23</v>
      </c>
    </row>
    <row r="35" spans="1:9" ht="24.75" customHeight="1">
      <c r="A35" s="72" t="s">
        <v>21</v>
      </c>
      <c r="B35" s="108" t="s">
        <v>166</v>
      </c>
      <c r="C35" s="108"/>
      <c r="D35" s="108"/>
      <c r="E35" s="108"/>
      <c r="F35" s="108"/>
      <c r="G35" s="108"/>
      <c r="H35" s="73">
        <f>H34+H30</f>
        <v>4687.73</v>
      </c>
      <c r="I35" s="73">
        <f>I30+I34</f>
        <v>14510.029999999999</v>
      </c>
    </row>
    <row r="36" spans="2:8" ht="12.75">
      <c r="B36" s="31" t="s">
        <v>145</v>
      </c>
      <c r="C36" s="31"/>
      <c r="D36" s="31"/>
      <c r="E36" s="31"/>
      <c r="F36" s="31"/>
      <c r="G36" s="31"/>
      <c r="H36" s="31"/>
    </row>
    <row r="43" spans="1:9" ht="12.75">
      <c r="A43" s="104" t="s">
        <v>167</v>
      </c>
      <c r="B43" s="104"/>
      <c r="C43" s="104"/>
      <c r="H43" s="103" t="s">
        <v>168</v>
      </c>
      <c r="I43" s="104"/>
    </row>
    <row r="44" spans="1:9" ht="12.75">
      <c r="A44" s="105" t="s">
        <v>127</v>
      </c>
      <c r="B44" s="105"/>
      <c r="C44" s="105"/>
      <c r="D44" s="105"/>
      <c r="E44" s="105"/>
      <c r="F44" s="105"/>
      <c r="H44" s="103" t="s">
        <v>169</v>
      </c>
      <c r="I44" s="104"/>
    </row>
    <row r="46" ht="12.75">
      <c r="H46" t="s">
        <v>170</v>
      </c>
    </row>
    <row r="47" ht="12.75">
      <c r="H47" t="s">
        <v>171</v>
      </c>
    </row>
  </sheetData>
  <sheetProtection selectLockedCells="1" selectUnlockedCells="1"/>
  <mergeCells count="35">
    <mergeCell ref="A3:C7"/>
    <mergeCell ref="D3:G7"/>
    <mergeCell ref="H3:I7"/>
    <mergeCell ref="A8:G8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H43:I43"/>
    <mergeCell ref="A44:F44"/>
    <mergeCell ref="H44:I44"/>
    <mergeCell ref="B33:G33"/>
    <mergeCell ref="B34:G34"/>
    <mergeCell ref="B35:G35"/>
    <mergeCell ref="A43:C43"/>
  </mergeCells>
  <printOptions/>
  <pageMargins left="0.7479166666666667" right="0.27569444444444446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2011-01-19T12:12:23Z</dcterms:modified>
  <cp:category/>
  <cp:version/>
  <cp:contentType/>
  <cp:contentStatus/>
</cp:coreProperties>
</file>